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5600" windowHeight="11160"/>
  </bookViews>
  <sheets>
    <sheet name="Calculo de GC" sheetId="1" r:id="rId1"/>
    <sheet name="Medi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M23" i="2" l="1"/>
  <c r="L23" i="2"/>
  <c r="J23" i="2"/>
  <c r="I23" i="2"/>
  <c r="D23" i="2"/>
  <c r="E23" i="2"/>
  <c r="F23" i="2"/>
  <c r="G23" i="2"/>
  <c r="C23" i="2"/>
  <c r="B23" i="2"/>
  <c r="C5" i="1" l="1"/>
  <c r="C20" i="1" l="1"/>
  <c r="C21" i="1" s="1"/>
  <c r="C6" i="1"/>
  <c r="C7" i="1" s="1"/>
  <c r="C12" i="1" l="1"/>
  <c r="C15" i="1" s="1"/>
  <c r="C11" i="1"/>
  <c r="C14" i="1" s="1"/>
  <c r="C27" i="1"/>
  <c r="C22" i="1"/>
  <c r="C26" i="1"/>
  <c r="C29" i="1" l="1"/>
  <c r="C30" i="1"/>
</calcChain>
</file>

<file path=xl/sharedStrings.xml><?xml version="1.0" encoding="utf-8"?>
<sst xmlns="http://schemas.openxmlformats.org/spreadsheetml/2006/main" count="63" uniqueCount="30">
  <si>
    <t>Peso en Kg</t>
  </si>
  <si>
    <t>Frecuancia cardiaca en reposo</t>
  </si>
  <si>
    <t>Tu Volumen sistólico estimado</t>
  </si>
  <si>
    <t>Kg</t>
  </si>
  <si>
    <t>latidos/min</t>
  </si>
  <si>
    <t>L/ min</t>
  </si>
  <si>
    <t>L/min</t>
  </si>
  <si>
    <t>mL/min</t>
  </si>
  <si>
    <t>Tu Gasto cardiaco estimado en reposo</t>
  </si>
  <si>
    <t>Frecuencia cardiaca tras el ejercicio suave</t>
  </si>
  <si>
    <t>Frecuencia cardiaca tras el ejercicio intenso</t>
  </si>
  <si>
    <t>%</t>
  </si>
  <si>
    <t xml:space="preserve">Incremento del gasto cardiaco estimado tras el esfurezo </t>
  </si>
  <si>
    <t>Gasto cardiaco en ejercicio suave</t>
  </si>
  <si>
    <t>Gasto cardiaco en ejercicio intenso</t>
  </si>
  <si>
    <t>Leve</t>
  </si>
  <si>
    <t>Intenso</t>
  </si>
  <si>
    <t>Tus datos si eres chica</t>
  </si>
  <si>
    <t>Tus datos si eres chico</t>
  </si>
  <si>
    <t>CÁLCULO APROXIMADO DEL GASTO CARDIACO</t>
  </si>
  <si>
    <t>CHICAS</t>
  </si>
  <si>
    <t>CHICOS</t>
  </si>
  <si>
    <t>MEDIAS</t>
  </si>
  <si>
    <t>SISTÓLICA</t>
  </si>
  <si>
    <t>DIASTÓLICA</t>
  </si>
  <si>
    <t>Presión arterial mm Hg</t>
  </si>
  <si>
    <t>RESERVA CARDIACA L/min</t>
  </si>
  <si>
    <t>GC intenso L/min</t>
  </si>
  <si>
    <t xml:space="preserve">                GC reposo L/min</t>
  </si>
  <si>
    <t xml:space="preserve">                 GC leve  L7min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</si>
</sst>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1"/>
      <color theme="9" tint="0.79998168889431442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2" borderId="4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5" xfId="0" applyFill="1" applyBorder="1"/>
    <xf numFmtId="0" fontId="1" fillId="3" borderId="4" xfId="0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3" borderId="5" xfId="0" applyFill="1" applyBorder="1"/>
    <xf numFmtId="0" fontId="4" fillId="4" borderId="4" xfId="0" applyFont="1" applyFill="1" applyBorder="1" applyAlignment="1">
      <alignment horizontal="center"/>
    </xf>
    <xf numFmtId="2" fontId="5" fillId="4" borderId="0" xfId="0" applyNumberFormat="1" applyFont="1" applyFill="1" applyBorder="1" applyAlignment="1">
      <alignment horizontal="center"/>
    </xf>
    <xf numFmtId="0" fontId="5" fillId="4" borderId="5" xfId="0" applyFont="1" applyFill="1" applyBorder="1"/>
    <xf numFmtId="0" fontId="6" fillId="6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6" borderId="3" xfId="0" applyFill="1" applyBorder="1"/>
    <xf numFmtId="0" fontId="0" fillId="6" borderId="5" xfId="0" applyFill="1" applyBorder="1"/>
    <xf numFmtId="0" fontId="0" fillId="6" borderId="2" xfId="0" applyFill="1" applyBorder="1" applyAlignment="1">
      <alignment horizontal="center"/>
    </xf>
    <xf numFmtId="0" fontId="0" fillId="5" borderId="5" xfId="0" applyFill="1" applyBorder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right"/>
    </xf>
    <xf numFmtId="2" fontId="0" fillId="6" borderId="0" xfId="0" applyNumberFormat="1" applyFill="1" applyBorder="1" applyAlignment="1">
      <alignment horizontal="center"/>
    </xf>
    <xf numFmtId="164" fontId="0" fillId="6" borderId="0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7" borderId="3" xfId="0" applyFill="1" applyBorder="1"/>
    <xf numFmtId="0" fontId="0" fillId="7" borderId="5" xfId="0" applyFill="1" applyBorder="1"/>
    <xf numFmtId="0" fontId="0" fillId="7" borderId="2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/>
    <xf numFmtId="0" fontId="8" fillId="4" borderId="4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right"/>
    </xf>
    <xf numFmtId="0" fontId="9" fillId="0" borderId="0" xfId="0" applyFont="1"/>
    <xf numFmtId="0" fontId="8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9" fillId="8" borderId="3" xfId="0" applyFont="1" applyFill="1" applyBorder="1"/>
    <xf numFmtId="0" fontId="8" fillId="8" borderId="4" xfId="0" applyFont="1" applyFill="1" applyBorder="1" applyAlignment="1">
      <alignment horizontal="right"/>
    </xf>
    <xf numFmtId="0" fontId="8" fillId="8" borderId="6" xfId="0" applyFont="1" applyFill="1" applyBorder="1" applyAlignment="1">
      <alignment horizontal="right"/>
    </xf>
    <xf numFmtId="2" fontId="8" fillId="4" borderId="9" xfId="0" applyNumberFormat="1" applyFont="1" applyFill="1" applyBorder="1" applyAlignment="1">
      <alignment horizontal="center"/>
    </xf>
    <xf numFmtId="0" fontId="8" fillId="4" borderId="5" xfId="0" applyFont="1" applyFill="1" applyBorder="1"/>
    <xf numFmtId="0" fontId="8" fillId="4" borderId="7" xfId="0" applyFont="1" applyFill="1" applyBorder="1"/>
    <xf numFmtId="2" fontId="10" fillId="6" borderId="0" xfId="0" applyNumberFormat="1" applyFont="1" applyFill="1" applyBorder="1" applyAlignment="1">
      <alignment horizontal="center"/>
    </xf>
    <xf numFmtId="0" fontId="10" fillId="6" borderId="5" xfId="0" applyFont="1" applyFill="1" applyBorder="1"/>
    <xf numFmtId="2" fontId="11" fillId="7" borderId="0" xfId="0" applyNumberFormat="1" applyFont="1" applyFill="1" applyBorder="1" applyAlignment="1">
      <alignment horizontal="center"/>
    </xf>
    <xf numFmtId="0" fontId="11" fillId="7" borderId="5" xfId="0" applyFont="1" applyFill="1" applyBorder="1"/>
    <xf numFmtId="1" fontId="8" fillId="8" borderId="9" xfId="0" applyNumberFormat="1" applyFont="1" applyFill="1" applyBorder="1" applyAlignment="1">
      <alignment horizontal="center"/>
    </xf>
    <xf numFmtId="0" fontId="8" fillId="8" borderId="5" xfId="0" applyFont="1" applyFill="1" applyBorder="1"/>
    <xf numFmtId="0" fontId="8" fillId="8" borderId="7" xfId="0" applyFont="1" applyFill="1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0" fontId="9" fillId="11" borderId="12" xfId="0" applyFont="1" applyFill="1" applyBorder="1" applyAlignment="1">
      <alignment horizontal="center"/>
    </xf>
    <xf numFmtId="0" fontId="9" fillId="12" borderId="12" xfId="0" applyFont="1" applyFill="1" applyBorder="1" applyAlignment="1">
      <alignment horizontal="center"/>
    </xf>
    <xf numFmtId="0" fontId="9" fillId="8" borderId="12" xfId="0" applyFont="1" applyFill="1" applyBorder="1" applyAlignment="1">
      <alignment horizontal="center"/>
    </xf>
    <xf numFmtId="0" fontId="12" fillId="13" borderId="12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9" fillId="4" borderId="8" xfId="0" applyFont="1" applyFill="1" applyBorder="1"/>
    <xf numFmtId="0" fontId="12" fillId="13" borderId="14" xfId="0" applyFont="1" applyFill="1" applyBorder="1"/>
    <xf numFmtId="0" fontId="9" fillId="8" borderId="15" xfId="0" applyFont="1" applyFill="1" applyBorder="1"/>
    <xf numFmtId="0" fontId="9" fillId="11" borderId="14" xfId="0" applyFont="1" applyFill="1" applyBorder="1"/>
    <xf numFmtId="0" fontId="9" fillId="12" borderId="15" xfId="0" applyFont="1" applyFill="1" applyBorder="1"/>
    <xf numFmtId="0" fontId="1" fillId="0" borderId="10" xfId="0" applyFont="1" applyBorder="1" applyAlignment="1">
      <alignment horizontal="right"/>
    </xf>
    <xf numFmtId="0" fontId="0" fillId="7" borderId="14" xfId="0" applyFill="1" applyBorder="1"/>
    <xf numFmtId="0" fontId="0" fillId="9" borderId="15" xfId="0" applyFill="1" applyBorder="1"/>
    <xf numFmtId="0" fontId="0" fillId="0" borderId="17" xfId="0" applyBorder="1"/>
    <xf numFmtId="0" fontId="9" fillId="3" borderId="3" xfId="0" applyFont="1" applyFill="1" applyBorder="1" applyAlignment="1">
      <alignment horizontal="center"/>
    </xf>
    <xf numFmtId="0" fontId="9" fillId="3" borderId="16" xfId="0" applyFont="1" applyFill="1" applyBorder="1"/>
    <xf numFmtId="0" fontId="0" fillId="2" borderId="14" xfId="0" applyFill="1" applyBorder="1"/>
    <xf numFmtId="0" fontId="0" fillId="10" borderId="15" xfId="0" applyFill="1" applyBorder="1"/>
    <xf numFmtId="0" fontId="0" fillId="9" borderId="15" xfId="0" applyFill="1" applyBorder="1" applyAlignment="1">
      <alignment horizontal="right"/>
    </xf>
    <xf numFmtId="2" fontId="0" fillId="7" borderId="13" xfId="0" applyNumberFormat="1" applyFill="1" applyBorder="1"/>
    <xf numFmtId="2" fontId="0" fillId="9" borderId="13" xfId="0" applyNumberFormat="1" applyFill="1" applyBorder="1"/>
    <xf numFmtId="2" fontId="0" fillId="2" borderId="13" xfId="0" applyNumberFormat="1" applyFill="1" applyBorder="1"/>
    <xf numFmtId="2" fontId="0" fillId="10" borderId="13" xfId="0" applyNumberFormat="1" applyFill="1" applyBorder="1"/>
    <xf numFmtId="2" fontId="9" fillId="3" borderId="7" xfId="0" applyNumberFormat="1" applyFont="1" applyFill="1" applyBorder="1"/>
    <xf numFmtId="2" fontId="9" fillId="12" borderId="13" xfId="0" applyNumberFormat="1" applyFont="1" applyFill="1" applyBorder="1"/>
    <xf numFmtId="2" fontId="0" fillId="0" borderId="0" xfId="0" applyNumberFormat="1"/>
    <xf numFmtId="2" fontId="9" fillId="11" borderId="13" xfId="0" applyNumberFormat="1" applyFont="1" applyFill="1" applyBorder="1"/>
    <xf numFmtId="2" fontId="12" fillId="13" borderId="13" xfId="0" applyNumberFormat="1" applyFont="1" applyFill="1" applyBorder="1"/>
    <xf numFmtId="2" fontId="9" fillId="8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7</xdr:row>
      <xdr:rowOff>66675</xdr:rowOff>
    </xdr:from>
    <xdr:to>
      <xdr:col>8</xdr:col>
      <xdr:colOff>443085</xdr:colOff>
      <xdr:row>23</xdr:row>
      <xdr:rowOff>95251</xdr:rowOff>
    </xdr:to>
    <xdr:sp macro="" textlink="">
      <xdr:nvSpPr>
        <xdr:cNvPr id="2" name="2 Subtít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Grp="1"/>
        </xdr:cNvSpPr>
      </xdr:nvSpPr>
      <xdr:spPr>
        <a:xfrm>
          <a:off x="5153025" y="1533525"/>
          <a:ext cx="3414885" cy="3171826"/>
        </a:xfrm>
        <a:prstGeom prst="rect">
          <a:avLst/>
        </a:prstGeom>
        <a:solidFill>
          <a:srgbClr val="92D050"/>
        </a:solidFill>
        <a:effectLst>
          <a:outerShdw blurRad="50800" dist="38100" dir="2700000" sx="101000" sy="101000" algn="tl" rotWithShape="0">
            <a:prstClr val="black">
              <a:alpha val="37000"/>
            </a:prstClr>
          </a:outerShdw>
        </a:effectLst>
      </xdr:spPr>
      <xdr:txBody>
        <a:bodyPr vert="horz" wrap="square" lIns="91440" tIns="45720" rIns="91440" bIns="45720" rtlCol="0">
          <a:normAutofit fontScale="92500" lnSpcReduction="10000"/>
        </a:bodyPr>
        <a:lstStyle>
          <a:lvl1pPr marL="0" indent="0" algn="ctr" defTabSz="914400" rtl="0" eaLnBrk="1" latinLnBrk="0" hangingPunct="1">
            <a:spcBef>
              <a:spcPct val="20000"/>
            </a:spcBef>
            <a:buFont typeface="Arial" pitchFamily="34" charset="0"/>
            <a:buNone/>
            <a:defRPr sz="32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1pPr>
          <a:lvl2pPr marL="457200" indent="0" algn="ctr" defTabSz="914400" rtl="0" eaLnBrk="1" latinLnBrk="0" hangingPunct="1">
            <a:spcBef>
              <a:spcPct val="20000"/>
            </a:spcBef>
            <a:buFont typeface="Arial" pitchFamily="34" charset="0"/>
            <a:buNone/>
            <a:defRPr sz="28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2pPr>
          <a:lvl3pPr marL="914400" indent="0" algn="ctr" defTabSz="914400" rtl="0" eaLnBrk="1" latinLnBrk="0" hangingPunct="1">
            <a:spcBef>
              <a:spcPct val="20000"/>
            </a:spcBef>
            <a:buFont typeface="Arial" pitchFamily="34" charset="0"/>
            <a:buNone/>
            <a:defRPr sz="24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3pPr>
          <a:lvl4pPr marL="1371600" indent="0" algn="ctr" defTabSz="914400" rtl="0" eaLnBrk="1" latinLnBrk="0" hangingPunct="1">
            <a:spcBef>
              <a:spcPct val="20000"/>
            </a:spcBef>
            <a:buFont typeface="Arial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4pPr>
          <a:lvl5pPr marL="1828800" indent="0" algn="ctr" defTabSz="914400" rtl="0" eaLnBrk="1" latinLnBrk="0" hangingPunct="1">
            <a:spcBef>
              <a:spcPct val="20000"/>
            </a:spcBef>
            <a:buFont typeface="Arial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5pPr>
          <a:lvl6pPr marL="2286000" indent="0" algn="ctr" defTabSz="914400" rtl="0" eaLnBrk="1" latinLnBrk="0" hangingPunct="1">
            <a:spcBef>
              <a:spcPct val="20000"/>
            </a:spcBef>
            <a:buFont typeface="Arial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6pPr>
          <a:lvl7pPr marL="2743200" indent="0" algn="ctr" defTabSz="914400" rtl="0" eaLnBrk="1" latinLnBrk="0" hangingPunct="1">
            <a:spcBef>
              <a:spcPct val="20000"/>
            </a:spcBef>
            <a:buFont typeface="Arial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7pPr>
          <a:lvl8pPr marL="3200400" indent="0" algn="ctr" defTabSz="914400" rtl="0" eaLnBrk="1" latinLnBrk="0" hangingPunct="1">
            <a:spcBef>
              <a:spcPct val="20000"/>
            </a:spcBef>
            <a:buFont typeface="Arial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8pPr>
          <a:lvl9pPr marL="3657600" indent="0" algn="ctr" defTabSz="914400" rtl="0" eaLnBrk="1" latinLnBrk="0" hangingPunct="1">
            <a:spcBef>
              <a:spcPct val="20000"/>
            </a:spcBef>
            <a:buFont typeface="Arial" pitchFamily="34" charset="0"/>
            <a:buNone/>
            <a:defRPr sz="2000" kern="1200">
              <a:solidFill>
                <a:schemeClr val="tx1">
                  <a:tint val="75000"/>
                </a:schemeClr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ES" sz="1600" b="1">
              <a:solidFill>
                <a:schemeClr val="tx1"/>
              </a:solidFill>
            </a:rPr>
            <a:t>INSTRUCCIONES DE LA HOJA DE EXCEL</a:t>
          </a:r>
        </a:p>
        <a:p>
          <a:pPr algn="l"/>
          <a:r>
            <a:rPr lang="es-ES" sz="1600">
              <a:solidFill>
                <a:schemeClr val="tx1"/>
              </a:solidFill>
            </a:rPr>
            <a:t>En primer lugar tienes que completar las casillas en blanco: tu </a:t>
          </a:r>
          <a:r>
            <a:rPr lang="es-ES" sz="1600" b="1">
              <a:solidFill>
                <a:schemeClr val="tx1"/>
              </a:solidFill>
            </a:rPr>
            <a:t>peso en kg </a:t>
          </a:r>
          <a:r>
            <a:rPr lang="es-ES" sz="1600">
              <a:solidFill>
                <a:schemeClr val="tx1"/>
              </a:solidFill>
            </a:rPr>
            <a:t>y tu </a:t>
          </a:r>
          <a:r>
            <a:rPr lang="es-ES" sz="1600" b="1">
              <a:solidFill>
                <a:schemeClr val="tx1"/>
              </a:solidFill>
            </a:rPr>
            <a:t>frecuencia cardiaca en reposo</a:t>
          </a:r>
          <a:r>
            <a:rPr lang="es-ES" sz="1600">
              <a:solidFill>
                <a:schemeClr val="tx1"/>
              </a:solidFill>
            </a:rPr>
            <a:t>. La hoja de cálculo te devuelve el valor estimado de tu volumen sistólico y el gasto cardiaco estimado, diferente si eres chico o chica.</a:t>
          </a:r>
        </a:p>
        <a:p>
          <a:pPr algn="l"/>
          <a:r>
            <a:rPr lang="es-ES" sz="1600">
              <a:solidFill>
                <a:schemeClr val="tx1"/>
              </a:solidFill>
            </a:rPr>
            <a:t>A continuación introduce</a:t>
          </a:r>
          <a:r>
            <a:rPr lang="es-ES" sz="1600" baseline="0">
              <a:solidFill>
                <a:schemeClr val="tx1"/>
              </a:solidFill>
            </a:rPr>
            <a:t> el valor en</a:t>
          </a:r>
          <a:r>
            <a:rPr lang="es-ES" sz="1600">
              <a:solidFill>
                <a:schemeClr val="tx1"/>
              </a:solidFill>
            </a:rPr>
            <a:t> las celdas correspondientes a la </a:t>
          </a:r>
          <a:r>
            <a:rPr lang="es-ES" sz="1600" b="1">
              <a:solidFill>
                <a:schemeClr val="tx1"/>
              </a:solidFill>
            </a:rPr>
            <a:t>frecuencia cardiaca en ejercicio suave </a:t>
          </a:r>
          <a:r>
            <a:rPr lang="es-ES" sz="1600" b="0">
              <a:solidFill>
                <a:schemeClr val="tx1"/>
              </a:solidFill>
            </a:rPr>
            <a:t>e</a:t>
          </a:r>
          <a:r>
            <a:rPr lang="es-ES" sz="1600" b="1">
              <a:solidFill>
                <a:schemeClr val="tx1"/>
              </a:solidFill>
            </a:rPr>
            <a:t> intenso</a:t>
          </a:r>
          <a:r>
            <a:rPr lang="es-ES" sz="1600">
              <a:solidFill>
                <a:schemeClr val="tx1"/>
              </a:solidFill>
            </a:rPr>
            <a:t>. La hoja calculará tu gasto cardiaco en cada caso y el incremento en porcentaje respecto del GC en reposo.</a:t>
          </a:r>
        </a:p>
        <a:p>
          <a:pPr algn="l"/>
          <a:r>
            <a:rPr lang="es-ES" sz="1600">
              <a:solidFill>
                <a:schemeClr val="tx1"/>
              </a:solidFill>
            </a:rPr>
            <a:t>Recuerda cerrrar</a:t>
          </a:r>
          <a:r>
            <a:rPr lang="es-ES" sz="1600" baseline="0">
              <a:solidFill>
                <a:schemeClr val="tx1"/>
              </a:solidFill>
            </a:rPr>
            <a:t> sin guardar los cambios</a:t>
          </a:r>
          <a:endParaRPr lang="es-ES" sz="1600">
            <a:solidFill>
              <a:schemeClr val="tx1"/>
            </a:solidFill>
          </a:endParaRPr>
        </a:p>
        <a:p>
          <a:pPr algn="l"/>
          <a:endParaRPr lang="es-ES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C25" sqref="C25"/>
    </sheetView>
  </sheetViews>
  <sheetFormatPr baseColWidth="10" defaultRowHeight="15" x14ac:dyDescent="0.25"/>
  <cols>
    <col min="1" max="1" width="4.28515625" customWidth="1"/>
    <col min="2" max="2" width="50.5703125" customWidth="1"/>
    <col min="3" max="3" width="9.85546875" style="1" customWidth="1"/>
  </cols>
  <sheetData>
    <row r="1" spans="1:4" ht="21.75" thickBot="1" x14ac:dyDescent="0.4">
      <c r="A1" s="2"/>
      <c r="B1" s="54" t="s">
        <v>19</v>
      </c>
    </row>
    <row r="2" spans="1:4" ht="18.75" x14ac:dyDescent="0.3">
      <c r="B2" s="12" t="s">
        <v>18</v>
      </c>
      <c r="C2" s="16"/>
      <c r="D2" s="14"/>
    </row>
    <row r="3" spans="1:4" x14ac:dyDescent="0.25">
      <c r="B3" s="13" t="s">
        <v>0</v>
      </c>
      <c r="C3" s="22"/>
      <c r="D3" s="15" t="s">
        <v>3</v>
      </c>
    </row>
    <row r="4" spans="1:4" x14ac:dyDescent="0.25">
      <c r="B4" s="13" t="s">
        <v>1</v>
      </c>
      <c r="C4" s="22"/>
      <c r="D4" s="15" t="s">
        <v>4</v>
      </c>
    </row>
    <row r="5" spans="1:4" x14ac:dyDescent="0.25">
      <c r="B5" s="13"/>
      <c r="C5" s="47">
        <f>C3*1.7/70*3</f>
        <v>0</v>
      </c>
      <c r="D5" s="48" t="s">
        <v>5</v>
      </c>
    </row>
    <row r="6" spans="1:4" x14ac:dyDescent="0.25">
      <c r="B6" s="13" t="s">
        <v>2</v>
      </c>
      <c r="C6" s="21" t="e">
        <f>C5/C4*1000</f>
        <v>#DIV/0!</v>
      </c>
      <c r="D6" s="15" t="s">
        <v>7</v>
      </c>
    </row>
    <row r="7" spans="1:4" x14ac:dyDescent="0.25">
      <c r="B7" s="13" t="s">
        <v>8</v>
      </c>
      <c r="C7" s="20" t="e">
        <f>C4*C6/1000</f>
        <v>#DIV/0!</v>
      </c>
      <c r="D7" s="15" t="s">
        <v>5</v>
      </c>
    </row>
    <row r="8" spans="1:4" x14ac:dyDescent="0.25">
      <c r="B8" s="9"/>
      <c r="C8" s="10"/>
      <c r="D8" s="11"/>
    </row>
    <row r="9" spans="1:4" x14ac:dyDescent="0.25">
      <c r="B9" s="18" t="s">
        <v>9</v>
      </c>
      <c r="C9" s="22"/>
      <c r="D9" s="17" t="s">
        <v>4</v>
      </c>
    </row>
    <row r="10" spans="1:4" x14ac:dyDescent="0.25">
      <c r="B10" s="18" t="s">
        <v>10</v>
      </c>
      <c r="C10" s="22"/>
      <c r="D10" s="17" t="s">
        <v>4</v>
      </c>
    </row>
    <row r="11" spans="1:4" x14ac:dyDescent="0.25">
      <c r="B11" s="19" t="s">
        <v>13</v>
      </c>
      <c r="C11" s="32" t="e">
        <f>C9*C6*1.3/1000</f>
        <v>#DIV/0!</v>
      </c>
      <c r="D11" s="17" t="s">
        <v>5</v>
      </c>
    </row>
    <row r="12" spans="1:4" ht="15.75" thickBot="1" x14ac:dyDescent="0.3">
      <c r="B12" s="19" t="s">
        <v>14</v>
      </c>
      <c r="C12" s="32" t="e">
        <f>C10*C6*2/1000</f>
        <v>#DIV/0!</v>
      </c>
      <c r="D12" s="17" t="s">
        <v>5</v>
      </c>
    </row>
    <row r="13" spans="1:4" ht="15.75" thickBot="1" x14ac:dyDescent="0.3">
      <c r="B13" s="33" t="s">
        <v>12</v>
      </c>
      <c r="C13" s="34"/>
      <c r="D13" s="35"/>
    </row>
    <row r="14" spans="1:4" ht="15.75" thickBot="1" x14ac:dyDescent="0.3">
      <c r="B14" s="36" t="s">
        <v>15</v>
      </c>
      <c r="C14" s="44" t="e">
        <f>C11*100/C7</f>
        <v>#DIV/0!</v>
      </c>
      <c r="D14" s="45" t="s">
        <v>11</v>
      </c>
    </row>
    <row r="15" spans="1:4" ht="15.75" thickBot="1" x14ac:dyDescent="0.3">
      <c r="B15" s="37" t="s">
        <v>16</v>
      </c>
      <c r="C15" s="44" t="e">
        <f>C12*100/C7</f>
        <v>#DIV/0!</v>
      </c>
      <c r="D15" s="46" t="s">
        <v>11</v>
      </c>
    </row>
    <row r="16" spans="1:4" ht="15.75" thickBot="1" x14ac:dyDescent="0.3"/>
    <row r="17" spans="2:5" ht="18.75" x14ac:dyDescent="0.3">
      <c r="B17" s="23" t="s">
        <v>17</v>
      </c>
      <c r="C17" s="27"/>
      <c r="D17" s="25"/>
      <c r="E17" s="38"/>
    </row>
    <row r="18" spans="2:5" x14ac:dyDescent="0.25">
      <c r="B18" s="24" t="s">
        <v>0</v>
      </c>
      <c r="C18" s="22"/>
      <c r="D18" s="26" t="s">
        <v>3</v>
      </c>
    </row>
    <row r="19" spans="2:5" x14ac:dyDescent="0.25">
      <c r="B19" s="24" t="s">
        <v>1</v>
      </c>
      <c r="C19" s="22"/>
      <c r="D19" s="26" t="s">
        <v>4</v>
      </c>
    </row>
    <row r="20" spans="2:5" x14ac:dyDescent="0.25">
      <c r="B20" s="24"/>
      <c r="C20" s="49">
        <f>C18*1.7/70*2.55</f>
        <v>0</v>
      </c>
      <c r="D20" s="50" t="s">
        <v>6</v>
      </c>
    </row>
    <row r="21" spans="2:5" x14ac:dyDescent="0.25">
      <c r="B21" s="24" t="s">
        <v>2</v>
      </c>
      <c r="C21" s="29" t="e">
        <f>C20/C19*1000</f>
        <v>#DIV/0!</v>
      </c>
      <c r="D21" s="26" t="s">
        <v>7</v>
      </c>
    </row>
    <row r="22" spans="2:5" x14ac:dyDescent="0.25">
      <c r="B22" s="24" t="s">
        <v>8</v>
      </c>
      <c r="C22" s="28" t="e">
        <f>C19*C21/1000</f>
        <v>#DIV/0!</v>
      </c>
      <c r="D22" s="26" t="s">
        <v>5</v>
      </c>
    </row>
    <row r="23" spans="2:5" x14ac:dyDescent="0.25">
      <c r="B23" s="6"/>
      <c r="C23" s="7"/>
      <c r="D23" s="8"/>
    </row>
    <row r="24" spans="2:5" x14ac:dyDescent="0.25">
      <c r="B24" s="3" t="s">
        <v>9</v>
      </c>
      <c r="C24" s="22"/>
      <c r="D24" s="5" t="s">
        <v>4</v>
      </c>
    </row>
    <row r="25" spans="2:5" x14ac:dyDescent="0.25">
      <c r="B25" s="3" t="s">
        <v>10</v>
      </c>
      <c r="C25" s="22"/>
      <c r="D25" s="5" t="s">
        <v>4</v>
      </c>
    </row>
    <row r="26" spans="2:5" x14ac:dyDescent="0.25">
      <c r="B26" s="30" t="s">
        <v>13</v>
      </c>
      <c r="C26" s="4" t="e">
        <f>C24*C21*1.3/1000</f>
        <v>#DIV/0!</v>
      </c>
      <c r="D26" s="5" t="s">
        <v>5</v>
      </c>
    </row>
    <row r="27" spans="2:5" ht="15.75" thickBot="1" x14ac:dyDescent="0.3">
      <c r="B27" s="30" t="s">
        <v>14</v>
      </c>
      <c r="C27" s="31" t="e">
        <f>C25*C21*2/1000</f>
        <v>#DIV/0!</v>
      </c>
      <c r="D27" s="5" t="s">
        <v>5</v>
      </c>
    </row>
    <row r="28" spans="2:5" ht="15.75" thickBot="1" x14ac:dyDescent="0.3">
      <c r="B28" s="39" t="s">
        <v>12</v>
      </c>
      <c r="C28" s="40"/>
      <c r="D28" s="41"/>
    </row>
    <row r="29" spans="2:5" ht="15.75" thickBot="1" x14ac:dyDescent="0.3">
      <c r="B29" s="42" t="s">
        <v>15</v>
      </c>
      <c r="C29" s="51" t="e">
        <f>C26*100/C22</f>
        <v>#DIV/0!</v>
      </c>
      <c r="D29" s="52" t="s">
        <v>11</v>
      </c>
    </row>
    <row r="30" spans="2:5" ht="15.75" thickBot="1" x14ac:dyDescent="0.3">
      <c r="B30" s="43" t="s">
        <v>16</v>
      </c>
      <c r="C30" s="51" t="e">
        <f>C27*100/C22</f>
        <v>#DIV/0!</v>
      </c>
      <c r="D30" s="53" t="s"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O10" sqref="O10"/>
    </sheetView>
  </sheetViews>
  <sheetFormatPr baseColWidth="10" defaultRowHeight="15" x14ac:dyDescent="0.25"/>
  <cols>
    <col min="1" max="1" width="8.85546875" customWidth="1"/>
    <col min="3" max="3" width="12.28515625" customWidth="1"/>
    <col min="8" max="8" width="3.7109375" customWidth="1"/>
    <col min="10" max="10" width="12.5703125" customWidth="1"/>
    <col min="11" max="11" width="2.85546875" customWidth="1"/>
  </cols>
  <sheetData>
    <row r="1" spans="2:13" ht="15.75" thickBot="1" x14ac:dyDescent="0.3"/>
    <row r="2" spans="2:13" ht="15.75" thickBot="1" x14ac:dyDescent="0.3">
      <c r="B2" s="66" t="s">
        <v>28</v>
      </c>
      <c r="C2" s="56"/>
      <c r="D2" s="66" t="s">
        <v>29</v>
      </c>
      <c r="E2" s="56"/>
      <c r="F2" s="75" t="s">
        <v>27</v>
      </c>
      <c r="G2" s="56"/>
      <c r="I2" s="55" t="s">
        <v>26</v>
      </c>
      <c r="J2" s="56"/>
      <c r="L2" s="55" t="s">
        <v>25</v>
      </c>
      <c r="M2" s="56"/>
    </row>
    <row r="3" spans="2:13" x14ac:dyDescent="0.25">
      <c r="B3" s="57" t="s">
        <v>20</v>
      </c>
      <c r="C3" s="58" t="s">
        <v>21</v>
      </c>
      <c r="D3" s="59" t="s">
        <v>20</v>
      </c>
      <c r="E3" s="60" t="s">
        <v>21</v>
      </c>
      <c r="F3" s="76" t="s">
        <v>20</v>
      </c>
      <c r="G3" s="61" t="s">
        <v>21</v>
      </c>
      <c r="I3" s="62" t="s">
        <v>20</v>
      </c>
      <c r="J3" s="63" t="s">
        <v>21</v>
      </c>
      <c r="L3" s="65" t="s">
        <v>23</v>
      </c>
      <c r="M3" s="64" t="s">
        <v>24</v>
      </c>
    </row>
    <row r="4" spans="2:13" x14ac:dyDescent="0.25">
      <c r="B4" s="73"/>
      <c r="C4" s="74"/>
      <c r="D4" s="78"/>
      <c r="E4" s="79"/>
      <c r="F4" s="77"/>
      <c r="G4" s="67"/>
      <c r="I4" s="70"/>
      <c r="J4" s="71"/>
      <c r="L4" s="68"/>
      <c r="M4" s="69"/>
    </row>
    <row r="5" spans="2:13" x14ac:dyDescent="0.25">
      <c r="B5" s="73"/>
      <c r="C5" s="74"/>
      <c r="D5" s="78"/>
      <c r="E5" s="79"/>
      <c r="F5" s="77"/>
      <c r="G5" s="67"/>
      <c r="I5" s="70"/>
      <c r="J5" s="71"/>
      <c r="L5" s="68"/>
      <c r="M5" s="69"/>
    </row>
    <row r="6" spans="2:13" x14ac:dyDescent="0.25">
      <c r="B6" s="73"/>
      <c r="C6" s="80"/>
      <c r="D6" s="78"/>
      <c r="E6" s="79"/>
      <c r="F6" s="77"/>
      <c r="G6" s="67"/>
      <c r="I6" s="70"/>
      <c r="J6" s="71"/>
      <c r="L6" s="68"/>
      <c r="M6" s="69"/>
    </row>
    <row r="7" spans="2:13" x14ac:dyDescent="0.25">
      <c r="B7" s="73"/>
      <c r="C7" s="74"/>
      <c r="D7" s="78"/>
      <c r="E7" s="79"/>
      <c r="F7" s="77"/>
      <c r="G7" s="67"/>
      <c r="I7" s="70"/>
      <c r="J7" s="71"/>
      <c r="L7" s="68"/>
      <c r="M7" s="69"/>
    </row>
    <row r="8" spans="2:13" x14ac:dyDescent="0.25">
      <c r="B8" s="73"/>
      <c r="C8" s="74"/>
      <c r="D8" s="78"/>
      <c r="E8" s="79"/>
      <c r="F8" s="77"/>
      <c r="G8" s="67"/>
      <c r="I8" s="70"/>
      <c r="J8" s="71"/>
      <c r="L8" s="68"/>
      <c r="M8" s="69"/>
    </row>
    <row r="9" spans="2:13" x14ac:dyDescent="0.25">
      <c r="B9" s="73"/>
      <c r="C9" s="74"/>
      <c r="D9" s="78"/>
      <c r="E9" s="79"/>
      <c r="F9" s="77"/>
      <c r="G9" s="67"/>
      <c r="I9" s="70"/>
      <c r="J9" s="71"/>
      <c r="L9" s="68"/>
      <c r="M9" s="69"/>
    </row>
    <row r="10" spans="2:13" x14ac:dyDescent="0.25">
      <c r="B10" s="73"/>
      <c r="C10" s="74"/>
      <c r="D10" s="78"/>
      <c r="E10" s="79"/>
      <c r="F10" s="77"/>
      <c r="G10" s="67"/>
      <c r="I10" s="70"/>
      <c r="J10" s="71"/>
      <c r="L10" s="68"/>
      <c r="M10" s="69"/>
    </row>
    <row r="11" spans="2:13" x14ac:dyDescent="0.25">
      <c r="B11" s="73"/>
      <c r="C11" s="74"/>
      <c r="D11" s="78"/>
      <c r="E11" s="79"/>
      <c r="F11" s="77"/>
      <c r="G11" s="67"/>
      <c r="I11" s="70"/>
      <c r="J11" s="71"/>
      <c r="L11" s="68"/>
      <c r="M11" s="69"/>
    </row>
    <row r="12" spans="2:13" x14ac:dyDescent="0.25">
      <c r="B12" s="73"/>
      <c r="C12" s="74"/>
      <c r="D12" s="78"/>
      <c r="E12" s="79"/>
      <c r="F12" s="77"/>
      <c r="G12" s="67"/>
      <c r="I12" s="70"/>
      <c r="J12" s="71"/>
      <c r="L12" s="68"/>
      <c r="M12" s="69"/>
    </row>
    <row r="13" spans="2:13" x14ac:dyDescent="0.25">
      <c r="B13" s="73"/>
      <c r="C13" s="74"/>
      <c r="D13" s="78"/>
      <c r="E13" s="79"/>
      <c r="F13" s="77"/>
      <c r="G13" s="67"/>
      <c r="I13" s="70"/>
      <c r="J13" s="71"/>
      <c r="L13" s="68"/>
      <c r="M13" s="69"/>
    </row>
    <row r="14" spans="2:13" x14ac:dyDescent="0.25">
      <c r="B14" s="73"/>
      <c r="C14" s="74"/>
      <c r="D14" s="78"/>
      <c r="E14" s="79"/>
      <c r="F14" s="77"/>
      <c r="G14" s="67"/>
      <c r="I14" s="70"/>
      <c r="J14" s="71"/>
      <c r="L14" s="68"/>
      <c r="M14" s="69"/>
    </row>
    <row r="15" spans="2:13" x14ac:dyDescent="0.25">
      <c r="B15" s="73"/>
      <c r="C15" s="74"/>
      <c r="D15" s="78"/>
      <c r="E15" s="79"/>
      <c r="F15" s="77"/>
      <c r="G15" s="67"/>
      <c r="I15" s="70"/>
      <c r="J15" s="71"/>
      <c r="L15" s="68"/>
      <c r="M15" s="69"/>
    </row>
    <row r="16" spans="2:13" x14ac:dyDescent="0.25">
      <c r="B16" s="73"/>
      <c r="C16" s="74"/>
      <c r="D16" s="78"/>
      <c r="E16" s="79"/>
      <c r="F16" s="77"/>
      <c r="G16" s="67"/>
      <c r="I16" s="70"/>
      <c r="J16" s="71"/>
      <c r="L16" s="68"/>
      <c r="M16" s="69"/>
    </row>
    <row r="17" spans="1:13" x14ac:dyDescent="0.25">
      <c r="B17" s="73"/>
      <c r="C17" s="74"/>
      <c r="D17" s="78"/>
      <c r="E17" s="79"/>
      <c r="F17" s="77"/>
      <c r="G17" s="67"/>
      <c r="I17" s="70"/>
      <c r="J17" s="71"/>
      <c r="L17" s="68"/>
      <c r="M17" s="69"/>
    </row>
    <row r="18" spans="1:13" x14ac:dyDescent="0.25">
      <c r="B18" s="73"/>
      <c r="C18" s="74"/>
      <c r="D18" s="78"/>
      <c r="E18" s="79"/>
      <c r="F18" s="77"/>
      <c r="G18" s="67"/>
      <c r="I18" s="70"/>
      <c r="J18" s="71"/>
      <c r="L18" s="68"/>
      <c r="M18" s="69"/>
    </row>
    <row r="19" spans="1:13" x14ac:dyDescent="0.25">
      <c r="B19" s="73"/>
      <c r="C19" s="74"/>
      <c r="D19" s="78"/>
      <c r="E19" s="79"/>
      <c r="F19" s="77"/>
      <c r="G19" s="67"/>
      <c r="I19" s="70"/>
      <c r="J19" s="71"/>
      <c r="L19" s="68"/>
      <c r="M19" s="69"/>
    </row>
    <row r="20" spans="1:13" x14ac:dyDescent="0.25">
      <c r="B20" s="73"/>
      <c r="C20" s="74"/>
      <c r="D20" s="78"/>
      <c r="E20" s="79"/>
      <c r="F20" s="77"/>
      <c r="G20" s="67"/>
      <c r="I20" s="70"/>
      <c r="J20" s="71"/>
      <c r="L20" s="68"/>
      <c r="M20" s="69"/>
    </row>
    <row r="21" spans="1:13" x14ac:dyDescent="0.25">
      <c r="B21" s="73"/>
      <c r="C21" s="74"/>
      <c r="D21" s="78"/>
      <c r="E21" s="79"/>
      <c r="F21" s="77"/>
      <c r="G21" s="67"/>
      <c r="I21" s="70"/>
      <c r="J21" s="71"/>
      <c r="L21" s="68"/>
      <c r="M21" s="69"/>
    </row>
    <row r="22" spans="1:13" ht="15.75" thickBot="1" x14ac:dyDescent="0.3">
      <c r="B22" s="73"/>
      <c r="C22" s="74"/>
      <c r="D22" s="78"/>
      <c r="E22" s="79"/>
      <c r="F22" s="77"/>
      <c r="G22" s="67"/>
      <c r="I22" s="70"/>
      <c r="J22" s="71"/>
      <c r="L22" s="68"/>
      <c r="M22" s="69"/>
    </row>
    <row r="23" spans="1:13" ht="15.75" thickBot="1" x14ac:dyDescent="0.3">
      <c r="A23" s="72" t="s">
        <v>22</v>
      </c>
      <c r="B23" s="81" t="e">
        <f>AVERAGE(B4:B22)</f>
        <v>#DIV/0!</v>
      </c>
      <c r="C23" s="82" t="e">
        <f>AVERAGE(C4:C22)</f>
        <v>#DIV/0!</v>
      </c>
      <c r="D23" s="83" t="e">
        <f t="shared" ref="D23:G23" si="0">AVERAGE(D4:D22)</f>
        <v>#DIV/0!</v>
      </c>
      <c r="E23" s="84" t="e">
        <f t="shared" si="0"/>
        <v>#DIV/0!</v>
      </c>
      <c r="F23" s="85" t="e">
        <f t="shared" si="0"/>
        <v>#DIV/0!</v>
      </c>
      <c r="G23" s="86" t="e">
        <f t="shared" si="0"/>
        <v>#DIV/0!</v>
      </c>
      <c r="H23" s="87"/>
      <c r="I23" s="88" t="e">
        <f>AVERAGE(I4:I22)</f>
        <v>#DIV/0!</v>
      </c>
      <c r="J23" s="86" t="e">
        <f>AVERAGE(J4:J22)</f>
        <v>#DIV/0!</v>
      </c>
      <c r="K23" s="87"/>
      <c r="L23" s="89" t="e">
        <f>AVERAGE(L4:L22)</f>
        <v>#DIV/0!</v>
      </c>
      <c r="M23" s="90" t="e">
        <f>AVERAGE(M4:M22)</f>
        <v>#DIV/0!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Calculo de GC</vt:lpstr>
      <vt:lpstr>Medias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</dc:creator>
  <cp:lastModifiedBy>JVacas</cp:lastModifiedBy>
  <dcterms:created xsi:type="dcterms:W3CDTF">2016-01-31T20:35:23Z</dcterms:created>
  <dcterms:modified xsi:type="dcterms:W3CDTF">2021-02-09T09:46:27Z</dcterms:modified>
</cp:coreProperties>
</file>